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938" activeTab="0"/>
  </bookViews>
  <sheets>
    <sheet name="Notenberechnung Halbjahr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<sst xmlns="http://schemas.openxmlformats.org/spreadsheetml/2006/main" count="25" uniqueCount="22">
  <si>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IT</t>
  </si>
  <si>
    <t>Englisch</t>
  </si>
  <si>
    <t>Deutsch</t>
  </si>
  <si>
    <t>Mathematik</t>
  </si>
  <si>
    <t>Physik</t>
  </si>
  <si>
    <t>Sport</t>
  </si>
  <si>
    <t>Musik</t>
  </si>
  <si>
    <t>Notendurchschnitt</t>
  </si>
  <si>
    <t>Faktor Wertung</t>
  </si>
  <si>
    <t>Fächer</t>
  </si>
  <si>
    <t>1. SA</t>
  </si>
  <si>
    <t>1. EX</t>
  </si>
  <si>
    <t>2. SA</t>
  </si>
  <si>
    <t>2. EX</t>
  </si>
  <si>
    <t>Empfehlung für die nächsten Ferien</t>
  </si>
  <si>
    <t>mathematisch aufgerundet</t>
  </si>
  <si>
    <t>Lisa Immerfleißig</t>
  </si>
  <si>
    <r>
      <t>Noten- schnitt</t>
    </r>
    <r>
      <rPr>
        <sz val="10"/>
        <rFont val="Arial"/>
        <family val="2"/>
      </rPr>
      <t xml:space="preserve"> aktuell</t>
    </r>
  </si>
  <si>
    <r>
      <t>"</t>
    </r>
    <r>
      <rPr>
        <sz val="8"/>
        <rFont val="Arial"/>
        <family val="2"/>
      </rPr>
      <t>pädagogisch</t>
    </r>
    <r>
      <rPr>
        <sz val="10"/>
        <rFont val="Arial"/>
        <family val="0"/>
      </rPr>
      <t xml:space="preserve"> abgerundet"</t>
    </r>
  </si>
  <si>
    <r>
      <t>Zeugnis</t>
    </r>
    <r>
      <rPr>
        <b/>
        <sz val="12"/>
        <rFont val="Arial"/>
        <family val="2"/>
      </rPr>
      <t xml:space="preserve"> (Hinweise)</t>
    </r>
  </si>
  <si>
    <r>
      <t xml:space="preserve">Einfache und verschachtelte  WENN;DANN;SONST Funktion </t>
    </r>
    <r>
      <rPr>
        <b/>
        <sz val="10"/>
        <rFont val="Arial"/>
        <family val="2"/>
      </rPr>
      <t>(mit konkreten Texthinweisen)</t>
    </r>
  </si>
  <si>
    <t>Mittelwert, Runden, Ganzzahl, Hyperlink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</si>
</sst>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34" borderId="14" xfId="0" applyFill="1" applyBorder="1" applyAlignment="1">
      <alignment/>
    </xf>
    <xf numFmtId="1" fontId="4" fillId="34" borderId="17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2" fontId="5" fillId="34" borderId="2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1" fontId="4" fillId="34" borderId="26" xfId="0" applyNumberFormat="1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3" borderId="21" xfId="0" applyFont="1" applyFill="1" applyBorder="1" applyAlignment="1">
      <alignment/>
    </xf>
    <xf numFmtId="1" fontId="4" fillId="34" borderId="28" xfId="0" applyNumberFormat="1" applyFont="1" applyFill="1" applyBorder="1" applyAlignment="1">
      <alignment horizontal="center"/>
    </xf>
    <xf numFmtId="0" fontId="0" fillId="33" borderId="29" xfId="0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 wrapText="1"/>
    </xf>
    <xf numFmtId="1" fontId="3" fillId="0" borderId="3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top"/>
    </xf>
    <xf numFmtId="1" fontId="2" fillId="33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1" fillId="0" borderId="32" xfId="0" applyFont="1" applyFill="1" applyBorder="1" applyAlignment="1">
      <alignment/>
    </xf>
    <xf numFmtId="2" fontId="2" fillId="34" borderId="2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8" fillId="34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Layout" zoomScaleNormal="130" workbookViewId="0" topLeftCell="A1">
      <selection activeCell="N1" sqref="N1"/>
    </sheetView>
  </sheetViews>
  <sheetFormatPr defaultColWidth="11.421875" defaultRowHeight="12.75"/>
  <cols>
    <col min="1" max="1" width="2.57421875" style="0" bestFit="1" customWidth="1"/>
    <col min="2" max="2" width="13.7109375" style="0" bestFit="1" customWidth="1"/>
    <col min="3" max="3" width="8.00390625" style="0" bestFit="1" customWidth="1"/>
    <col min="4" max="4" width="6.8515625" style="0" bestFit="1" customWidth="1"/>
    <col min="5" max="5" width="8.00390625" style="0" bestFit="1" customWidth="1"/>
    <col min="6" max="6" width="6.8515625" style="0" bestFit="1" customWidth="1"/>
    <col min="7" max="7" width="8.00390625" style="0" bestFit="1" customWidth="1"/>
    <col min="8" max="8" width="6.8515625" style="0" bestFit="1" customWidth="1"/>
    <col min="9" max="9" width="8.00390625" style="0" bestFit="1" customWidth="1"/>
    <col min="10" max="10" width="6.8515625" style="0" bestFit="1" customWidth="1"/>
    <col min="11" max="11" width="7.140625" style="0" customWidth="1"/>
    <col min="12" max="12" width="13.7109375" style="0" customWidth="1"/>
    <col min="13" max="13" width="12.00390625" style="0" customWidth="1"/>
    <col min="14" max="14" width="19.140625" style="0" customWidth="1"/>
    <col min="15" max="15" width="5.7109375" style="0" customWidth="1"/>
    <col min="16" max="16" width="4.140625" style="0" customWidth="1"/>
  </cols>
  <sheetData>
    <row r="1" ht="13.5" thickBot="1">
      <c r="A1" s="26"/>
    </row>
    <row r="2" spans="1:17" ht="15.7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  <c r="O2" s="23"/>
      <c r="P2" s="23"/>
      <c r="Q2" s="8"/>
    </row>
    <row r="3" spans="1:17" ht="16.5" thickBot="1">
      <c r="A3" s="68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2"/>
      <c r="P3" s="22"/>
      <c r="Q3" s="8"/>
    </row>
    <row r="4" ht="13.5" thickBot="1"/>
    <row r="5" spans="1:14" ht="15.75">
      <c r="A5" s="70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27"/>
      <c r="M5" s="33"/>
      <c r="N5" s="35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15"/>
      <c r="L6" s="15"/>
      <c r="M6" s="34"/>
      <c r="N6" s="36"/>
    </row>
    <row r="7" spans="1:14" ht="15.75" customHeight="1">
      <c r="A7" s="9"/>
      <c r="B7" s="3" t="s">
        <v>9</v>
      </c>
      <c r="C7" s="3"/>
      <c r="D7" s="5" t="s">
        <v>10</v>
      </c>
      <c r="E7" s="3"/>
      <c r="F7" s="5" t="s">
        <v>11</v>
      </c>
      <c r="G7" s="3"/>
      <c r="H7" s="5" t="s">
        <v>12</v>
      </c>
      <c r="I7" s="3"/>
      <c r="J7" s="5" t="s">
        <v>13</v>
      </c>
      <c r="K7" s="78" t="s">
        <v>17</v>
      </c>
      <c r="L7" s="72" t="s">
        <v>19</v>
      </c>
      <c r="M7" s="73"/>
      <c r="N7" s="39"/>
    </row>
    <row r="8" spans="1:14" ht="15.75" customHeight="1" thickBot="1">
      <c r="A8" s="9"/>
      <c r="B8" s="3"/>
      <c r="C8" s="3"/>
      <c r="D8" s="5"/>
      <c r="E8" s="3"/>
      <c r="F8" s="5"/>
      <c r="G8" s="3"/>
      <c r="H8" s="5"/>
      <c r="I8" s="3"/>
      <c r="J8" s="5"/>
      <c r="K8" s="78"/>
      <c r="L8" s="74"/>
      <c r="M8" s="75"/>
      <c r="N8" s="40"/>
    </row>
    <row r="9" spans="1:14" ht="47.25">
      <c r="A9" s="10"/>
      <c r="B9" s="6"/>
      <c r="C9" s="54" t="s">
        <v>8</v>
      </c>
      <c r="D9" s="59"/>
      <c r="E9" s="54" t="s">
        <v>8</v>
      </c>
      <c r="F9" s="63"/>
      <c r="G9" s="54" t="s">
        <v>8</v>
      </c>
      <c r="H9" s="63"/>
      <c r="I9" s="54" t="s">
        <v>8</v>
      </c>
      <c r="J9" s="65"/>
      <c r="K9" s="78"/>
      <c r="L9" s="74"/>
      <c r="M9" s="75"/>
      <c r="N9" s="37" t="s">
        <v>14</v>
      </c>
    </row>
    <row r="10" spans="1:14" ht="15">
      <c r="A10" s="11"/>
      <c r="B10" s="1"/>
      <c r="C10" s="11"/>
      <c r="D10" s="60"/>
      <c r="E10" s="11"/>
      <c r="F10" s="64"/>
      <c r="G10" s="11"/>
      <c r="H10" s="64"/>
      <c r="I10" s="11"/>
      <c r="J10" s="64"/>
      <c r="K10" s="15"/>
      <c r="L10" s="48"/>
      <c r="M10" s="48"/>
      <c r="N10" s="41"/>
    </row>
    <row r="11" spans="1:14" ht="25.5">
      <c r="A11" s="11"/>
      <c r="B11" s="2"/>
      <c r="C11" s="11"/>
      <c r="D11" s="60"/>
      <c r="E11" s="11"/>
      <c r="F11" s="64"/>
      <c r="G11" s="11"/>
      <c r="H11" s="64"/>
      <c r="I11" s="11"/>
      <c r="J11" s="64"/>
      <c r="K11" s="15"/>
      <c r="L11" s="47" t="s">
        <v>15</v>
      </c>
      <c r="M11" s="67" t="s">
        <v>18</v>
      </c>
      <c r="N11" s="49"/>
    </row>
    <row r="12" spans="1:14" ht="18">
      <c r="A12" s="12">
        <v>1</v>
      </c>
      <c r="B12" s="51" t="s">
        <v>0</v>
      </c>
      <c r="C12" s="55">
        <f>IF(D12=0,0,2)</f>
        <v>2</v>
      </c>
      <c r="D12" s="66">
        <v>4</v>
      </c>
      <c r="E12" s="55">
        <f>IF(F12&lt;&gt;0,1,0)</f>
        <v>1</v>
      </c>
      <c r="F12" s="66">
        <v>4</v>
      </c>
      <c r="G12" s="55">
        <f>IF(H12&lt;&gt;0,2,0)</f>
        <v>2</v>
      </c>
      <c r="H12" s="66">
        <v>3</v>
      </c>
      <c r="I12" s="55">
        <f>IF(J12&lt;&gt;0,1,0)</f>
        <v>1</v>
      </c>
      <c r="J12" s="66">
        <v>3</v>
      </c>
      <c r="K12" s="16">
        <f aca="true" t="shared" si="0" ref="K12:K18">SUM(D12*C12,F12*E12,H12*G12,J12*I12)/SUM(C12,E12,G12,I12)</f>
        <v>3.5</v>
      </c>
      <c r="L12" s="43">
        <f aca="true" t="shared" si="1" ref="L12:L18">IF(D12=0,"1.SA fehlt",IF(F12=0,"1.Ex fehlt",IF(H12=0,"2.SA fehlt",IF(J12=0,"2.Ex fehlt",SUM(D12*C12,F12*E12,H12*G12,J12*I12)/SUM(C12,E12,G12,I12)))))</f>
        <v>3.5</v>
      </c>
      <c r="M12" s="46">
        <f>INT(K12+0.49)</f>
        <v>3</v>
      </c>
      <c r="N12" s="50" t="str">
        <f>IF(K12&gt;3.5,HYPERLINK("http://www.studienkreis.de"),HYPERLINK("http://www.kino.de"))</f>
        <v>http://www.kino.de</v>
      </c>
    </row>
    <row r="13" spans="1:14" ht="18">
      <c r="A13" s="12">
        <v>2</v>
      </c>
      <c r="B13" s="52" t="s">
        <v>1</v>
      </c>
      <c r="C13" s="56">
        <f aca="true" t="shared" si="2" ref="C13:C18">IF(D13&lt;&gt;0,2,0)</f>
        <v>2</v>
      </c>
      <c r="D13" s="61">
        <v>1</v>
      </c>
      <c r="E13" s="56">
        <f aca="true" t="shared" si="3" ref="E13:E18">IF(F13&lt;&gt;0,1,0)</f>
        <v>1</v>
      </c>
      <c r="F13" s="61">
        <v>1</v>
      </c>
      <c r="G13" s="56">
        <f aca="true" t="shared" si="4" ref="G13:G18">IF(H13&lt;&gt;0,2,0)</f>
        <v>2</v>
      </c>
      <c r="H13" s="61">
        <v>3</v>
      </c>
      <c r="I13" s="56">
        <f aca="true" t="shared" si="5" ref="I13:I18">IF(J13&lt;&gt;0,1,0)</f>
        <v>0</v>
      </c>
      <c r="J13" s="61"/>
      <c r="K13" s="16">
        <f t="shared" si="0"/>
        <v>1.8</v>
      </c>
      <c r="L13" s="43" t="str">
        <f t="shared" si="1"/>
        <v>2.Ex fehlt</v>
      </c>
      <c r="M13" s="28">
        <f aca="true" t="shared" si="6" ref="M13:M18">INT(K13+0.49)</f>
        <v>2</v>
      </c>
      <c r="N13" s="50" t="str">
        <f aca="true" t="shared" si="7" ref="N13:N18">IF(K13&gt;3.5,HYPERLINK("http://www.studienkreis.de"),HYPERLINK("http://www.kino.de"))</f>
        <v>http://www.kino.de</v>
      </c>
    </row>
    <row r="14" spans="1:14" ht="18">
      <c r="A14" s="12">
        <v>3</v>
      </c>
      <c r="B14" s="52" t="s">
        <v>2</v>
      </c>
      <c r="C14" s="56">
        <f t="shared" si="2"/>
        <v>2</v>
      </c>
      <c r="D14" s="61">
        <v>3</v>
      </c>
      <c r="E14" s="56">
        <f t="shared" si="3"/>
        <v>1</v>
      </c>
      <c r="F14" s="61">
        <v>2</v>
      </c>
      <c r="G14" s="56">
        <f t="shared" si="4"/>
        <v>2</v>
      </c>
      <c r="H14" s="61">
        <v>2</v>
      </c>
      <c r="I14" s="56">
        <f t="shared" si="5"/>
        <v>1</v>
      </c>
      <c r="J14" s="61">
        <v>1</v>
      </c>
      <c r="K14" s="16">
        <f t="shared" si="0"/>
        <v>2.1666666666666665</v>
      </c>
      <c r="L14" s="43">
        <f t="shared" si="1"/>
        <v>2.1666666666666665</v>
      </c>
      <c r="M14" s="28">
        <f t="shared" si="6"/>
        <v>2</v>
      </c>
      <c r="N14" s="50" t="str">
        <f t="shared" si="7"/>
        <v>http://www.kino.de</v>
      </c>
    </row>
    <row r="15" spans="1:14" ht="18">
      <c r="A15" s="12">
        <v>4</v>
      </c>
      <c r="B15" s="52" t="s">
        <v>3</v>
      </c>
      <c r="C15" s="56">
        <f t="shared" si="2"/>
        <v>2</v>
      </c>
      <c r="D15" s="61">
        <v>4</v>
      </c>
      <c r="E15" s="56">
        <f t="shared" si="3"/>
        <v>1</v>
      </c>
      <c r="F15" s="61">
        <v>4</v>
      </c>
      <c r="G15" s="56">
        <f t="shared" si="4"/>
        <v>2</v>
      </c>
      <c r="H15" s="61">
        <v>5</v>
      </c>
      <c r="I15" s="56">
        <f t="shared" si="5"/>
        <v>1</v>
      </c>
      <c r="J15" s="61">
        <v>5</v>
      </c>
      <c r="K15" s="16">
        <f t="shared" si="0"/>
        <v>4.5</v>
      </c>
      <c r="L15" s="43">
        <f t="shared" si="1"/>
        <v>4.5</v>
      </c>
      <c r="M15" s="28">
        <f t="shared" si="6"/>
        <v>4</v>
      </c>
      <c r="N15" s="50" t="str">
        <f t="shared" si="7"/>
        <v>http://www.studienkreis.de</v>
      </c>
    </row>
    <row r="16" spans="1:14" ht="18">
      <c r="A16" s="12">
        <v>5</v>
      </c>
      <c r="B16" s="52" t="s">
        <v>4</v>
      </c>
      <c r="C16" s="56">
        <f t="shared" si="2"/>
        <v>2</v>
      </c>
      <c r="D16" s="61">
        <v>5</v>
      </c>
      <c r="E16" s="56">
        <f t="shared" si="3"/>
        <v>1</v>
      </c>
      <c r="F16" s="61">
        <v>3</v>
      </c>
      <c r="G16" s="56">
        <f t="shared" si="4"/>
        <v>2</v>
      </c>
      <c r="H16" s="61">
        <v>2</v>
      </c>
      <c r="I16" s="56">
        <f t="shared" si="5"/>
        <v>1</v>
      </c>
      <c r="J16" s="61">
        <v>1</v>
      </c>
      <c r="K16" s="16">
        <f t="shared" si="0"/>
        <v>3</v>
      </c>
      <c r="L16" s="43">
        <f t="shared" si="1"/>
        <v>3</v>
      </c>
      <c r="M16" s="28">
        <f t="shared" si="6"/>
        <v>3</v>
      </c>
      <c r="N16" s="50" t="str">
        <f t="shared" si="7"/>
        <v>http://www.kino.de</v>
      </c>
    </row>
    <row r="17" spans="1:14" ht="18">
      <c r="A17" s="12">
        <v>6</v>
      </c>
      <c r="B17" s="52" t="s">
        <v>5</v>
      </c>
      <c r="C17" s="56">
        <f t="shared" si="2"/>
        <v>2</v>
      </c>
      <c r="D17" s="61">
        <v>6</v>
      </c>
      <c r="E17" s="56">
        <f t="shared" si="3"/>
        <v>1</v>
      </c>
      <c r="F17" s="61">
        <v>3</v>
      </c>
      <c r="G17" s="56">
        <f t="shared" si="4"/>
        <v>2</v>
      </c>
      <c r="H17" s="61">
        <v>2</v>
      </c>
      <c r="I17" s="56">
        <f t="shared" si="5"/>
        <v>1</v>
      </c>
      <c r="J17" s="61">
        <v>1</v>
      </c>
      <c r="K17" s="16">
        <f t="shared" si="0"/>
        <v>3.3333333333333335</v>
      </c>
      <c r="L17" s="43">
        <f t="shared" si="1"/>
        <v>3.3333333333333335</v>
      </c>
      <c r="M17" s="28">
        <f t="shared" si="6"/>
        <v>3</v>
      </c>
      <c r="N17" s="50" t="str">
        <f t="shared" si="7"/>
        <v>http://www.kino.de</v>
      </c>
    </row>
    <row r="18" spans="1:14" ht="18.75" thickBot="1">
      <c r="A18" s="12">
        <v>7</v>
      </c>
      <c r="B18" s="53" t="s">
        <v>6</v>
      </c>
      <c r="C18" s="57">
        <f t="shared" si="2"/>
        <v>2</v>
      </c>
      <c r="D18" s="62">
        <v>1</v>
      </c>
      <c r="E18" s="57">
        <f t="shared" si="3"/>
        <v>1</v>
      </c>
      <c r="F18" s="62">
        <v>1</v>
      </c>
      <c r="G18" s="57">
        <f t="shared" si="4"/>
        <v>2</v>
      </c>
      <c r="H18" s="62">
        <v>2</v>
      </c>
      <c r="I18" s="57">
        <f t="shared" si="5"/>
        <v>1</v>
      </c>
      <c r="J18" s="62">
        <v>1</v>
      </c>
      <c r="K18" s="17">
        <f t="shared" si="0"/>
        <v>1.3333333333333333</v>
      </c>
      <c r="L18" s="42">
        <f t="shared" si="1"/>
        <v>1.3333333333333333</v>
      </c>
      <c r="M18" s="29">
        <f t="shared" si="6"/>
        <v>1</v>
      </c>
      <c r="N18" s="50" t="str">
        <f t="shared" si="7"/>
        <v>http://www.kino.de</v>
      </c>
    </row>
    <row r="19" spans="1:14" ht="15">
      <c r="A19" s="7"/>
      <c r="B19" s="8"/>
      <c r="C19" s="4"/>
      <c r="D19" s="58"/>
      <c r="E19" s="4"/>
      <c r="F19" s="58"/>
      <c r="G19" s="4"/>
      <c r="H19" s="58"/>
      <c r="I19" s="4"/>
      <c r="J19" s="58"/>
      <c r="K19" s="31"/>
      <c r="L19" s="30"/>
      <c r="M19" s="44"/>
      <c r="N19" s="45"/>
    </row>
    <row r="20" spans="1:14" ht="30.75" thickBot="1">
      <c r="A20" s="76" t="s">
        <v>7</v>
      </c>
      <c r="B20" s="77"/>
      <c r="C20" s="13"/>
      <c r="D20" s="14">
        <f>AVERAGE(D12:D18)</f>
        <v>3.4285714285714284</v>
      </c>
      <c r="E20" s="13"/>
      <c r="F20" s="14">
        <f>AVERAGE(F12:F18)</f>
        <v>2.5714285714285716</v>
      </c>
      <c r="G20" s="13"/>
      <c r="H20" s="14">
        <f>AVERAGE(H12:H18)</f>
        <v>2.7142857142857144</v>
      </c>
      <c r="I20" s="13"/>
      <c r="J20" s="14">
        <f>AVERAGE(J12:J18)</f>
        <v>2</v>
      </c>
      <c r="K20" s="18"/>
      <c r="L20" s="69"/>
      <c r="M20" s="32">
        <f>AVERAGE(M12:M18)</f>
        <v>2.5714285714285716</v>
      </c>
      <c r="N20" s="38"/>
    </row>
  </sheetData>
  <sheetProtection/>
  <mergeCells count="4">
    <mergeCell ref="A5:K5"/>
    <mergeCell ref="L7:M9"/>
    <mergeCell ref="A20:B20"/>
    <mergeCell ref="K7:K9"/>
  </mergeCells>
  <printOptions gridLines="1" heading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&amp;LIT: Tabellenkalkulation&amp;RVerschachtelte WENN-Funktion, Ganzzahl, Hyperlink</oddHeader>
    <oddFooter>&amp;LLehrer: Pedro May&amp;CIT-Realschule.de&amp;RNotenberechnung for Kids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Schueler Muster</cp:lastModifiedBy>
  <cp:lastPrinted>2018-10-17T06:18:30Z</cp:lastPrinted>
  <dcterms:created xsi:type="dcterms:W3CDTF">2005-05-06T14:33:24Z</dcterms:created>
  <dcterms:modified xsi:type="dcterms:W3CDTF">2018-10-24T10:54:34Z</dcterms:modified>
  <cp:category/>
  <cp:version/>
  <cp:contentType/>
  <cp:contentStatus/>
</cp:coreProperties>
</file>