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Z:\1 Themen\1 REALSCHULE 150221\IT\IT-REALSCHULE Daten150221\Tabellenkalkulation\"/>
    </mc:Choice>
  </mc:AlternateContent>
  <xr:revisionPtr revIDLastSave="0" documentId="13_ncr:1_{3783A527-9101-4C17-AB29-7DBBD5D3EF35}" xr6:coauthVersionLast="45" xr6:coauthVersionMax="45" xr10:uidLastSave="{00000000-0000-0000-0000-000000000000}"/>
  <bookViews>
    <workbookView xWindow="-108" yWindow="-108" windowWidth="23256" windowHeight="12576" xr2:uid="{4AA266B6-79A6-402F-9AA1-1799A7F3B31C}"/>
  </bookViews>
  <sheets>
    <sheet name="Tabelle1" sheetId="1" r:id="rId1"/>
    <sheet name="Tabelle2"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1" i="1" l="1"/>
  <c r="G13" i="1"/>
  <c r="E13" i="1"/>
  <c r="E15" i="1"/>
  <c r="F15" i="1" l="1"/>
  <c r="F5" i="2"/>
  <c r="D5" i="2"/>
  <c r="F13" i="1"/>
  <c r="B11" i="1"/>
  <c r="E11" i="1" s="1"/>
  <c r="B17" i="1" l="1"/>
</calcChain>
</file>

<file path=xl/sharedStrings.xml><?xml version="1.0" encoding="utf-8"?>
<sst xmlns="http://schemas.openxmlformats.org/spreadsheetml/2006/main" count="38" uniqueCount="32">
  <si>
    <t>Länge</t>
  </si>
  <si>
    <t>Breite</t>
  </si>
  <si>
    <t>Höhe</t>
  </si>
  <si>
    <t>Ziel</t>
  </si>
  <si>
    <t>Gefahrengut</t>
  </si>
  <si>
    <t>kg</t>
  </si>
  <si>
    <t>Inland</t>
  </si>
  <si>
    <t>Nicht EU</t>
  </si>
  <si>
    <t>Kein Gefahrengut</t>
  </si>
  <si>
    <t>Klasse 1: explosive Materialien</t>
  </si>
  <si>
    <t>Klasse 2: Gase</t>
  </si>
  <si>
    <t>Klasse 3: Flüssigkeiten, die entzündbar sind</t>
  </si>
  <si>
    <t>Klasse 4: zersetzliche oder selbstentzündliche Stoffe</t>
  </si>
  <si>
    <t>Klasse 5: oxidierende Stoffe</t>
  </si>
  <si>
    <t>Klasse 6: ansteckungsgefährliche und giftige Stoffe</t>
  </si>
  <si>
    <t>Klasse 7: radioaktive Stoffe</t>
  </si>
  <si>
    <t>Klasse 8: ätzende Stoffe</t>
  </si>
  <si>
    <t>Ziel hier wählen</t>
  </si>
  <si>
    <t>Gefahrengutklasse hier wählen</t>
  </si>
  <si>
    <t>cm</t>
  </si>
  <si>
    <t>Luftfracht-Kostenrechner</t>
  </si>
  <si>
    <t>EU-Ausland</t>
  </si>
  <si>
    <t xml:space="preserve">Logistikdienstleister berechnen ihre Kosten für sperriges Leichtgut häufig auf der Basis des Volumengewichtes bzw des Wiegegewichtes. Das Volumengewicht berücksichtigt die Maße der Fracht. Das Wiegegewicht lediglich das Gewicht. Nach einem Vergleich des Volumengewichtes mit dem Wiegegewicht wird der höhere der beiden Werte mit der Frachtrate multipliziert. Volumengewicht = (Länge x Breite x Höhe in cm) / 5000. Das Wiegegewicht wird in kg gemessen. Zusätzlich spielen aber auch die das Ziel und die Gefahrengutklasse eine Rolle bei der Berechnung der Gesamtkosten. </t>
  </si>
  <si>
    <t>Ganzzahl</t>
  </si>
  <si>
    <t>Dezimalzahl z. B. kg</t>
  </si>
  <si>
    <t>Angefangene kg</t>
  </si>
  <si>
    <t>Ski</t>
  </si>
  <si>
    <t>Warenbezeichnung</t>
  </si>
  <si>
    <t>Volumengewicht</t>
  </si>
  <si>
    <t>Wiegegewicht inkl. Verpackung</t>
  </si>
  <si>
    <r>
      <t xml:space="preserve">Aufgabe: Erstelle einen Rechner zur Kalkulation von Kosten im Luftfrachtverkehr für die Ziele </t>
    </r>
    <r>
      <rPr>
        <b/>
        <sz val="11"/>
        <color theme="1"/>
        <rFont val="Calibri"/>
        <family val="2"/>
        <scheme val="minor"/>
      </rPr>
      <t>Inland (Frachtrate 1 €/kg)</t>
    </r>
    <r>
      <rPr>
        <sz val="11"/>
        <color theme="1"/>
        <rFont val="Calibri"/>
        <family val="2"/>
        <scheme val="minor"/>
      </rPr>
      <t xml:space="preserve">, </t>
    </r>
    <r>
      <rPr>
        <b/>
        <sz val="11"/>
        <color theme="1"/>
        <rFont val="Calibri"/>
        <family val="2"/>
        <scheme val="minor"/>
      </rPr>
      <t>EU-Ausland (Frachtrate 2 €/kg)</t>
    </r>
    <r>
      <rPr>
        <sz val="11"/>
        <color theme="1"/>
        <rFont val="Calibri"/>
        <family val="2"/>
        <scheme val="minor"/>
      </rPr>
      <t xml:space="preserve"> , </t>
    </r>
    <r>
      <rPr>
        <b/>
        <sz val="11"/>
        <color theme="1"/>
        <rFont val="Calibri"/>
        <family val="2"/>
        <scheme val="minor"/>
      </rPr>
      <t>Nicht EU (Frachtrate 3 €/kg)</t>
    </r>
    <r>
      <rPr>
        <sz val="11"/>
        <color theme="1"/>
        <rFont val="Calibri"/>
        <family val="2"/>
        <scheme val="minor"/>
      </rPr>
      <t xml:space="preserve"> unter Berücksichtiung der Gefahrengutklassen. </t>
    </r>
    <r>
      <rPr>
        <b/>
        <sz val="11"/>
        <color theme="1"/>
        <rFont val="Calibri"/>
        <family val="2"/>
        <scheme val="minor"/>
      </rPr>
      <t>"Kein Gefahrengut" wird ohne Zusatzkosten</t>
    </r>
    <r>
      <rPr>
        <sz val="11"/>
        <color theme="1"/>
        <rFont val="Calibri"/>
        <family val="2"/>
        <scheme val="minor"/>
      </rPr>
      <t xml:space="preserve"> transportiert.</t>
    </r>
    <r>
      <rPr>
        <b/>
        <sz val="11"/>
        <color theme="1"/>
        <rFont val="Calibri"/>
        <family val="2"/>
        <scheme val="minor"/>
      </rPr>
      <t>"Explosive und Radioaktive Stoffe" werden nicht transportiert.</t>
    </r>
    <r>
      <rPr>
        <sz val="11"/>
        <color theme="1"/>
        <rFont val="Calibri"/>
        <family val="2"/>
        <scheme val="minor"/>
      </rPr>
      <t xml:space="preserve"> Alle </t>
    </r>
    <r>
      <rPr>
        <b/>
        <sz val="11"/>
        <color theme="1"/>
        <rFont val="Calibri"/>
        <family val="2"/>
        <scheme val="minor"/>
      </rPr>
      <t>anderen Gefahrengutklassen werden mit einer doppelten Frachtrate</t>
    </r>
    <r>
      <rPr>
        <sz val="11"/>
        <color theme="1"/>
        <rFont val="Calibri"/>
        <family val="2"/>
        <scheme val="minor"/>
      </rPr>
      <t xml:space="preserve"> befördert. Die Auswahl von </t>
    </r>
    <r>
      <rPr>
        <b/>
        <sz val="11"/>
        <color theme="1"/>
        <rFont val="Calibri"/>
        <family val="2"/>
        <scheme val="minor"/>
      </rPr>
      <t>Ziel und Gefahrengutklasse 1 - 8 soll mit einem Listenfeld</t>
    </r>
    <r>
      <rPr>
        <sz val="11"/>
        <color theme="1"/>
        <rFont val="Calibri"/>
        <family val="2"/>
        <scheme val="minor"/>
      </rPr>
      <t xml:space="preserve"> erfolgen. Berechnungsgrundlage für die </t>
    </r>
    <r>
      <rPr>
        <b/>
        <sz val="11"/>
        <color theme="1"/>
        <rFont val="Calibri"/>
        <family val="2"/>
        <scheme val="minor"/>
      </rPr>
      <t>Frachtrate ist immer das angefangene Kilogramm</t>
    </r>
    <r>
      <rPr>
        <sz val="11"/>
        <color theme="1"/>
        <rFont val="Calibri"/>
        <family val="2"/>
        <scheme val="minor"/>
      </rPr>
      <t xml:space="preserve">. Alle </t>
    </r>
    <r>
      <rPr>
        <b/>
        <sz val="11"/>
        <color theme="1"/>
        <rFont val="Calibri"/>
        <family val="2"/>
        <scheme val="minor"/>
      </rPr>
      <t>Eingabefelder sind deutlich</t>
    </r>
    <r>
      <rPr>
        <sz val="11"/>
        <color theme="1"/>
        <rFont val="Calibri"/>
        <family val="2"/>
        <scheme val="minor"/>
      </rPr>
      <t xml:space="preserve"> zu kennzeichnen. Es sollen</t>
    </r>
    <r>
      <rPr>
        <b/>
        <sz val="11"/>
        <color theme="1"/>
        <rFont val="Calibri"/>
        <family val="2"/>
        <scheme val="minor"/>
      </rPr>
      <t xml:space="preserve"> nur für den User relevante Zellen angezeigt</t>
    </r>
    <r>
      <rPr>
        <sz val="11"/>
        <color theme="1"/>
        <rFont val="Calibri"/>
        <family val="2"/>
        <scheme val="minor"/>
      </rPr>
      <t xml:space="preserve"> werden. Bedingte Formatierung: Wird eine </t>
    </r>
    <r>
      <rPr>
        <b/>
        <sz val="11"/>
        <color theme="1"/>
        <rFont val="Calibri"/>
        <family val="2"/>
        <scheme val="minor"/>
      </rPr>
      <t>Ware transportiert so soll dies durch eine grüne Füllfarbe</t>
    </r>
    <r>
      <rPr>
        <sz val="11"/>
        <color theme="1"/>
        <rFont val="Calibri"/>
        <family val="2"/>
        <scheme val="minor"/>
      </rPr>
      <t xml:space="preserve"> markiert werden. Ein Hinweis </t>
    </r>
    <r>
      <rPr>
        <b/>
        <sz val="11"/>
        <color theme="1"/>
        <rFont val="Calibri"/>
        <family val="2"/>
        <scheme val="minor"/>
      </rPr>
      <t>"Lufttransport nicht zulässig" soll rot hinterlegt</t>
    </r>
    <r>
      <rPr>
        <sz val="11"/>
        <color theme="1"/>
        <rFont val="Calibri"/>
        <family val="2"/>
        <scheme val="minor"/>
      </rPr>
      <t xml:space="preserve"> sein. </t>
    </r>
  </si>
  <si>
    <t>FRACHTKOSTEN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</si>
</sst>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quot;€&quot;"/>
  </numFmts>
  <fonts count="4" x14ac:knownFonts="1">
    <font>
      <sz val="11"/>
      <color theme="1"/>
      <name val="Calibri"/>
      <family val="2"/>
      <scheme val="minor"/>
    </font>
    <font>
      <b/>
      <sz val="11"/>
      <color theme="1"/>
      <name val="Calibri"/>
      <family val="2"/>
      <scheme val="minor"/>
    </font>
    <font>
      <sz val="22"/>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FC000"/>
        <bgColor indexed="64"/>
      </patternFill>
    </fill>
    <fill>
      <patternFill patternType="solid">
        <fgColor theme="6" tint="0.39997558519241921"/>
        <bgColor indexed="64"/>
      </patternFill>
    </fill>
    <fill>
      <patternFill patternType="solid">
        <fgColor theme="7"/>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42">
    <xf numFmtId="0" fontId="0" fillId="0" borderId="0" xfId="0"/>
    <xf numFmtId="0" fontId="2" fillId="0" borderId="0" xfId="0" applyFont="1"/>
    <xf numFmtId="0" fontId="1" fillId="0" borderId="0" xfId="0" applyFont="1" applyBorder="1" applyAlignment="1"/>
    <xf numFmtId="2" fontId="1" fillId="3" borderId="1" xfId="0" applyNumberFormat="1" applyFont="1" applyFill="1" applyBorder="1" applyAlignment="1">
      <alignment horizontal="right"/>
    </xf>
    <xf numFmtId="0" fontId="0" fillId="2" borderId="4" xfId="0" applyFill="1" applyBorder="1"/>
    <xf numFmtId="0" fontId="1" fillId="0" borderId="7" xfId="0" applyFont="1" applyBorder="1" applyAlignment="1"/>
    <xf numFmtId="0" fontId="0" fillId="0" borderId="7" xfId="0" applyBorder="1"/>
    <xf numFmtId="0" fontId="0" fillId="0" borderId="8" xfId="0" applyBorder="1"/>
    <xf numFmtId="0" fontId="0" fillId="0" borderId="9" xfId="0" applyBorder="1"/>
    <xf numFmtId="0" fontId="0" fillId="0" borderId="0" xfId="0" applyBorder="1" applyAlignment="1">
      <alignment horizontal="right"/>
    </xf>
    <xf numFmtId="0" fontId="0" fillId="0" borderId="0" xfId="0" applyBorder="1"/>
    <xf numFmtId="0" fontId="0" fillId="0" borderId="10" xfId="0" applyBorder="1"/>
    <xf numFmtId="0" fontId="0" fillId="2" borderId="9" xfId="0" applyFill="1" applyBorder="1"/>
    <xf numFmtId="0" fontId="0" fillId="2" borderId="0" xfId="0" applyFill="1" applyBorder="1"/>
    <xf numFmtId="0" fontId="0" fillId="0" borderId="0" xfId="0" applyFill="1" applyBorder="1"/>
    <xf numFmtId="1" fontId="0" fillId="0" borderId="0" xfId="0" applyNumberFormat="1" applyBorder="1"/>
    <xf numFmtId="2" fontId="0" fillId="0" borderId="0" xfId="0" applyNumberFormat="1" applyBorder="1" applyAlignment="1">
      <alignment horizontal="right"/>
    </xf>
    <xf numFmtId="0" fontId="0" fillId="4" borderId="0" xfId="0" applyFill="1" applyBorder="1"/>
    <xf numFmtId="0" fontId="0" fillId="4" borderId="10" xfId="0" applyFill="1" applyBorder="1"/>
    <xf numFmtId="0" fontId="0" fillId="2" borderId="9" xfId="0" applyFill="1" applyBorder="1" applyAlignment="1">
      <alignment vertical="center"/>
    </xf>
    <xf numFmtId="0" fontId="1" fillId="4" borderId="0" xfId="0" applyFont="1" applyFill="1" applyBorder="1" applyAlignment="1">
      <alignment horizontal="right" vertical="center"/>
    </xf>
    <xf numFmtId="0" fontId="1" fillId="4" borderId="0" xfId="0" applyFont="1" applyFill="1" applyBorder="1" applyAlignment="1">
      <alignment horizontal="left" vertical="center" wrapText="1"/>
    </xf>
    <xf numFmtId="0" fontId="0" fillId="0" borderId="9" xfId="0" applyBorder="1" applyAlignment="1">
      <alignment horizontal="left" wrapText="1"/>
    </xf>
    <xf numFmtId="0" fontId="0" fillId="0" borderId="14" xfId="0" applyBorder="1"/>
    <xf numFmtId="0" fontId="0" fillId="0" borderId="15" xfId="0" applyBorder="1"/>
    <xf numFmtId="0" fontId="0" fillId="0" borderId="0" xfId="0" applyAlignment="1"/>
    <xf numFmtId="0" fontId="1" fillId="2" borderId="11" xfId="0" applyFont="1" applyFill="1" applyBorder="1" applyAlignment="1">
      <alignment vertical="center"/>
    </xf>
    <xf numFmtId="0" fontId="1" fillId="4" borderId="0" xfId="0" applyFont="1" applyFill="1" applyBorder="1" applyAlignment="1">
      <alignment horizontal="right"/>
    </xf>
    <xf numFmtId="164" fontId="1" fillId="4" borderId="0" xfId="0" applyNumberFormat="1" applyFont="1" applyFill="1" applyBorder="1"/>
    <xf numFmtId="0" fontId="1" fillId="4" borderId="0" xfId="0" applyFont="1" applyFill="1" applyBorder="1"/>
    <xf numFmtId="0" fontId="1" fillId="3" borderId="5" xfId="0" applyFont="1" applyFill="1" applyBorder="1" applyAlignment="1">
      <alignment horizontal="center"/>
    </xf>
    <xf numFmtId="0" fontId="1" fillId="3" borderId="6" xfId="0" applyFont="1" applyFill="1" applyBorder="1" applyAlignment="1"/>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164" fontId="3" fillId="2" borderId="12" xfId="0" applyNumberFormat="1" applyFont="1" applyFill="1" applyBorder="1" applyAlignment="1">
      <alignment horizontal="center" vertical="center" wrapText="1"/>
    </xf>
    <xf numFmtId="164" fontId="3" fillId="0" borderId="13" xfId="0" applyNumberFormat="1" applyFont="1" applyBorder="1" applyAlignment="1">
      <alignment horizontal="center" vertical="center" wrapText="1"/>
    </xf>
    <xf numFmtId="0" fontId="0" fillId="0" borderId="0" xfId="0" applyFont="1" applyAlignment="1">
      <alignment vertical="top" wrapText="1"/>
    </xf>
    <xf numFmtId="0" fontId="0" fillId="0" borderId="0" xfId="0" applyAlignment="1">
      <alignment wrapText="1"/>
    </xf>
    <xf numFmtId="0" fontId="0" fillId="0" borderId="14" xfId="0" applyFont="1" applyBorder="1" applyAlignment="1">
      <alignment vertical="top" wrapText="1"/>
    </xf>
    <xf numFmtId="0" fontId="0" fillId="0" borderId="14" xfId="0" applyBorder="1" applyAlignment="1">
      <alignment wrapText="1"/>
    </xf>
  </cellXfs>
  <cellStyles count="1">
    <cellStyle name="Standard" xfId="0" builtinId="0"/>
  </cellStyles>
  <dxfs count="4">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729BC0-7199-4E0E-8EC1-79BB8F5CC37E}">
  <dimension ref="A1:I33"/>
  <sheetViews>
    <sheetView tabSelected="1" view="pageLayout" zoomScale="85" zoomScaleNormal="85" zoomScalePageLayoutView="85" workbookViewId="0">
      <selection activeCell="A8" sqref="A8"/>
    </sheetView>
  </sheetViews>
  <sheetFormatPr baseColWidth="10" defaultColWidth="10.6640625" defaultRowHeight="14.4" x14ac:dyDescent="0.3"/>
  <cols>
    <col min="1" max="1" width="30.44140625" customWidth="1"/>
    <col min="2" max="2" width="15.5546875" customWidth="1"/>
    <col min="3" max="3" width="13.5546875" customWidth="1"/>
    <col min="4" max="4" width="2.109375" customWidth="1"/>
    <col min="5" max="5" width="15.44140625" customWidth="1"/>
    <col min="6" max="6" width="13.109375" customWidth="1"/>
    <col min="8" max="8" width="24.88671875" customWidth="1"/>
    <col min="9" max="9" width="10.6640625" customWidth="1"/>
  </cols>
  <sheetData>
    <row r="1" spans="1:9" ht="28.8" x14ac:dyDescent="0.55000000000000004">
      <c r="A1" s="1" t="s">
        <v>20</v>
      </c>
    </row>
    <row r="2" spans="1:9" ht="87" customHeight="1" x14ac:dyDescent="0.3">
      <c r="A2" s="38" t="s">
        <v>22</v>
      </c>
      <c r="B2" s="39"/>
      <c r="C2" s="39"/>
      <c r="D2" s="39"/>
      <c r="E2" s="39"/>
      <c r="F2" s="39"/>
      <c r="G2" s="39"/>
      <c r="H2" s="39"/>
      <c r="I2" s="25"/>
    </row>
    <row r="3" spans="1:9" ht="108" customHeight="1" thickBot="1" x14ac:dyDescent="0.35">
      <c r="A3" s="40" t="s">
        <v>30</v>
      </c>
      <c r="B3" s="41"/>
      <c r="C3" s="41"/>
      <c r="D3" s="41"/>
      <c r="E3" s="41"/>
      <c r="F3" s="41"/>
      <c r="G3" s="41"/>
      <c r="H3" s="41"/>
      <c r="I3" s="25"/>
    </row>
    <row r="4" spans="1:9" x14ac:dyDescent="0.3">
      <c r="A4" s="4" t="s">
        <v>27</v>
      </c>
      <c r="B4" s="30" t="s">
        <v>26</v>
      </c>
      <c r="C4" s="31"/>
      <c r="D4" s="5"/>
      <c r="E4" s="6"/>
      <c r="F4" s="6"/>
      <c r="G4" s="6"/>
      <c r="H4" s="7"/>
    </row>
    <row r="5" spans="1:9" x14ac:dyDescent="0.3">
      <c r="A5" s="8"/>
      <c r="B5" s="9"/>
      <c r="C5" s="10"/>
      <c r="D5" s="10"/>
      <c r="E5" s="10"/>
      <c r="F5" s="10"/>
      <c r="G5" s="10"/>
      <c r="H5" s="11"/>
    </row>
    <row r="6" spans="1:9" x14ac:dyDescent="0.3">
      <c r="A6" s="12" t="s">
        <v>29</v>
      </c>
      <c r="B6" s="3">
        <v>8</v>
      </c>
      <c r="C6" s="13" t="s">
        <v>5</v>
      </c>
      <c r="D6" s="14"/>
      <c r="E6" s="15"/>
      <c r="F6" s="10"/>
      <c r="G6" s="10"/>
      <c r="H6" s="11"/>
    </row>
    <row r="7" spans="1:9" x14ac:dyDescent="0.3">
      <c r="A7" s="8"/>
      <c r="B7" s="16"/>
      <c r="C7" s="10"/>
      <c r="D7" s="14"/>
      <c r="E7" s="10"/>
      <c r="F7" s="10"/>
      <c r="G7" s="10"/>
      <c r="H7" s="11"/>
    </row>
    <row r="8" spans="1:9" x14ac:dyDescent="0.3">
      <c r="A8" s="12" t="s">
        <v>0</v>
      </c>
      <c r="B8" s="3">
        <v>195</v>
      </c>
      <c r="C8" s="13" t="s">
        <v>19</v>
      </c>
      <c r="D8" s="14"/>
      <c r="E8" s="17"/>
      <c r="F8" s="17"/>
      <c r="G8" s="17"/>
      <c r="H8" s="18"/>
    </row>
    <row r="9" spans="1:9" x14ac:dyDescent="0.3">
      <c r="A9" s="12" t="s">
        <v>1</v>
      </c>
      <c r="B9" s="3">
        <v>40</v>
      </c>
      <c r="C9" s="13" t="s">
        <v>19</v>
      </c>
      <c r="D9" s="14"/>
      <c r="E9" s="17"/>
      <c r="F9" s="17"/>
      <c r="G9" s="17"/>
      <c r="H9" s="18"/>
    </row>
    <row r="10" spans="1:9" x14ac:dyDescent="0.3">
      <c r="A10" s="12" t="s">
        <v>2</v>
      </c>
      <c r="B10" s="3">
        <v>40</v>
      </c>
      <c r="C10" s="13" t="s">
        <v>19</v>
      </c>
      <c r="D10" s="14"/>
      <c r="E10" s="17"/>
      <c r="F10" s="17"/>
      <c r="G10" s="17"/>
      <c r="H10" s="18"/>
    </row>
    <row r="11" spans="1:9" x14ac:dyDescent="0.3">
      <c r="A11" s="12" t="s">
        <v>28</v>
      </c>
      <c r="B11" s="13">
        <f>(B8*B9*B10)/5000</f>
        <v>62.4</v>
      </c>
      <c r="C11" s="13" t="s">
        <v>5</v>
      </c>
      <c r="D11" s="14"/>
      <c r="E11" s="29">
        <f>IF(NOT(AND(B6&gt;0,B8&gt;0,B9&gt;0,B10&gt;0)),"",IF(B6&gt;B11,INT(B6+0.99),INT(B11+0.99)))</f>
        <v>63</v>
      </c>
      <c r="F11" s="29" t="str">
        <f>IF(NOT(AND(B6&gt;0,B8&gt;0,B9&gt;0,B10&gt;0)),"","kg (Berechungsgrundlage für Frachtrate)")</f>
        <v>kg (Berechungsgrundlage für Frachtrate)</v>
      </c>
      <c r="G11" s="17"/>
      <c r="H11" s="18"/>
    </row>
    <row r="12" spans="1:9" x14ac:dyDescent="0.3">
      <c r="A12" s="8"/>
      <c r="B12" s="9"/>
      <c r="C12" s="10"/>
      <c r="D12" s="10"/>
      <c r="E12" s="10"/>
      <c r="F12" s="10"/>
      <c r="G12" s="10"/>
      <c r="H12" s="11"/>
    </row>
    <row r="13" spans="1:9" x14ac:dyDescent="0.3">
      <c r="A13" s="12" t="s">
        <v>3</v>
      </c>
      <c r="B13" s="32" t="s">
        <v>21</v>
      </c>
      <c r="C13" s="33"/>
      <c r="D13" s="2"/>
      <c r="E13" s="27" t="str">
        <f>IF(B13=A19,"","Frachtrate")</f>
        <v>Frachtrate</v>
      </c>
      <c r="F13" s="28">
        <f>IF(B13=A20,1,IF(B13=A21,2,IF(B13=A22,3,"")))</f>
        <v>2</v>
      </c>
      <c r="G13" s="17" t="str">
        <f>IF(B13=A19,"","je kg")</f>
        <v>je kg</v>
      </c>
      <c r="H13" s="18"/>
    </row>
    <row r="14" spans="1:9" x14ac:dyDescent="0.3">
      <c r="A14" s="8"/>
      <c r="B14" s="9"/>
      <c r="C14" s="10"/>
      <c r="D14" s="10"/>
      <c r="E14" s="10"/>
      <c r="F14" s="10"/>
      <c r="G14" s="10"/>
      <c r="H14" s="11"/>
    </row>
    <row r="15" spans="1:9" ht="29.25" customHeight="1" x14ac:dyDescent="0.3">
      <c r="A15" s="19" t="s">
        <v>4</v>
      </c>
      <c r="B15" s="34" t="s">
        <v>8</v>
      </c>
      <c r="C15" s="35"/>
      <c r="D15" s="2"/>
      <c r="E15" s="20" t="str">
        <f>IF(OR(B15=A24,B15=A26,B15=A32),"","Faktor")</f>
        <v>Faktor</v>
      </c>
      <c r="F15" s="21">
        <f>IF(B15=A24,"",IF(B15=A25, 1,IF(OR(B15=A32,B15=A26),"Lufttransport nicht zulässig",2)))</f>
        <v>1</v>
      </c>
      <c r="G15" s="17"/>
      <c r="H15" s="18"/>
    </row>
    <row r="16" spans="1:9" x14ac:dyDescent="0.3">
      <c r="A16" s="22"/>
      <c r="B16" s="10"/>
      <c r="C16" s="10"/>
      <c r="D16" s="10"/>
      <c r="E16" s="10"/>
      <c r="F16" s="10"/>
      <c r="G16" s="10"/>
      <c r="H16" s="11"/>
    </row>
    <row r="17" spans="1:8" ht="49.5" customHeight="1" thickBot="1" x14ac:dyDescent="0.35">
      <c r="A17" s="26" t="s">
        <v>31</v>
      </c>
      <c r="B17" s="36">
        <f>IF(B15=A24,"Auswahl Gefahrengutklasse fehlt",IF(NOT(AND(B6&gt;0,B8&gt;0,B9&gt;0,B10&gt;0)),"",IF(NOT(F15="Lufttransport nicht zulässig"),E11*F13*F15,"Transport verweigert")))</f>
        <v>126</v>
      </c>
      <c r="C17" s="37"/>
      <c r="D17" s="23"/>
      <c r="E17" s="23"/>
      <c r="F17" s="23"/>
      <c r="G17" s="23"/>
      <c r="H17" s="24"/>
    </row>
    <row r="18" spans="1:8" ht="47.25" customHeight="1" x14ac:dyDescent="0.3"/>
    <row r="19" spans="1:8" x14ac:dyDescent="0.3">
      <c r="A19" t="s">
        <v>17</v>
      </c>
    </row>
    <row r="20" spans="1:8" x14ac:dyDescent="0.3">
      <c r="A20" t="s">
        <v>6</v>
      </c>
    </row>
    <row r="21" spans="1:8" x14ac:dyDescent="0.3">
      <c r="A21" t="s">
        <v>21</v>
      </c>
    </row>
    <row r="22" spans="1:8" x14ac:dyDescent="0.3">
      <c r="A22" t="s">
        <v>7</v>
      </c>
    </row>
    <row r="24" spans="1:8" x14ac:dyDescent="0.3">
      <c r="A24" t="s">
        <v>18</v>
      </c>
    </row>
    <row r="25" spans="1:8" x14ac:dyDescent="0.3">
      <c r="A25" t="s">
        <v>8</v>
      </c>
    </row>
    <row r="26" spans="1:8" x14ac:dyDescent="0.3">
      <c r="A26" t="s">
        <v>9</v>
      </c>
    </row>
    <row r="27" spans="1:8" x14ac:dyDescent="0.3">
      <c r="A27" t="s">
        <v>10</v>
      </c>
    </row>
    <row r="28" spans="1:8" x14ac:dyDescent="0.3">
      <c r="A28" t="s">
        <v>11</v>
      </c>
    </row>
    <row r="29" spans="1:8" x14ac:dyDescent="0.3">
      <c r="A29" t="s">
        <v>12</v>
      </c>
    </row>
    <row r="30" spans="1:8" x14ac:dyDescent="0.3">
      <c r="A30" t="s">
        <v>13</v>
      </c>
    </row>
    <row r="31" spans="1:8" x14ac:dyDescent="0.3">
      <c r="A31" t="s">
        <v>14</v>
      </c>
    </row>
    <row r="32" spans="1:8" x14ac:dyDescent="0.3">
      <c r="A32" t="s">
        <v>15</v>
      </c>
    </row>
    <row r="33" spans="1:1" x14ac:dyDescent="0.3">
      <c r="A33" t="s">
        <v>16</v>
      </c>
    </row>
  </sheetData>
  <mergeCells count="6">
    <mergeCell ref="B4:C4"/>
    <mergeCell ref="B13:C13"/>
    <mergeCell ref="B15:C15"/>
    <mergeCell ref="B17:C17"/>
    <mergeCell ref="A2:H2"/>
    <mergeCell ref="A3:H3"/>
  </mergeCells>
  <conditionalFormatting sqref="F15">
    <cfRule type="cellIs" dxfId="3" priority="4" operator="equal">
      <formula>"Lufttransport nicht zulässig"</formula>
    </cfRule>
    <cfRule type="cellIs" dxfId="2" priority="2" operator="equal">
      <formula>1</formula>
    </cfRule>
    <cfRule type="cellIs" dxfId="1" priority="1" operator="equal">
      <formula>2</formula>
    </cfRule>
  </conditionalFormatting>
  <conditionalFormatting sqref="E15">
    <cfRule type="cellIs" dxfId="0" priority="3" operator="equal">
      <formula>"Faktor"</formula>
    </cfRule>
  </conditionalFormatting>
  <dataValidations disablePrompts="1" count="2">
    <dataValidation type="list" allowBlank="1" showInputMessage="1" showErrorMessage="1" sqref="B13 F18" xr:uid="{63B5B50F-8EFD-460A-A49B-4F88DD441430}">
      <formula1>$A$19:$A$22</formula1>
    </dataValidation>
    <dataValidation type="list" allowBlank="1" showInputMessage="1" showErrorMessage="1" sqref="B15" xr:uid="{67AB9DEA-AF4E-46D4-90E6-462B037E387F}">
      <formula1>$A$24:$A$33</formula1>
    </dataValidation>
  </dataValidations>
  <pageMargins left="0.7" right="0.7" top="0.78740157499999996" bottom="0.78740157499999996" header="0.3" footer="0.3"/>
  <pageSetup paperSize="9" orientation="landscape" horizontalDpi="4294967293" r:id="rId1"/>
  <headerFooter>
    <oddHeader>&amp;LIT: Tabellenkalkulation&amp;RWENN, Logische Funktionen UND-ODER-NICHT, Ganzzahl, Bedingte Formatierung, Listenfeld</oddHeader>
    <oddFooter>&amp;LLehrer: Pedro May&amp;CIT-REALSCHULE.de&amp;RLuftfrachtkostenrechner &amp;8 090321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0B0240-B030-FE42-A1E0-05F00F782AAB}">
  <dimension ref="A1:F5"/>
  <sheetViews>
    <sheetView zoomScaleNormal="150" zoomScaleSheetLayoutView="100" workbookViewId="0">
      <selection activeCell="F5" sqref="F5"/>
    </sheetView>
  </sheetViews>
  <sheetFormatPr baseColWidth="10" defaultColWidth="9.109375" defaultRowHeight="14.4" x14ac:dyDescent="0.3"/>
  <sheetData>
    <row r="1" spans="1:6" x14ac:dyDescent="0.3">
      <c r="A1" t="s">
        <v>23</v>
      </c>
    </row>
    <row r="3" spans="1:6" x14ac:dyDescent="0.3">
      <c r="A3" t="s">
        <v>24</v>
      </c>
      <c r="D3" t="s">
        <v>23</v>
      </c>
      <c r="F3" t="s">
        <v>25</v>
      </c>
    </row>
    <row r="5" spans="1:6" x14ac:dyDescent="0.3">
      <c r="A5">
        <v>3.99</v>
      </c>
      <c r="D5">
        <f>INT(A5)</f>
        <v>3</v>
      </c>
      <c r="F5">
        <f>INT(A5+0.99)</f>
        <v>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0FFB224CA0B1D241A665688EB7879D6C" ma:contentTypeVersion="13" ma:contentTypeDescription="Ein neues Dokument erstellen." ma:contentTypeScope="" ma:versionID="fe641b2119d1ad5101a186fb9f05f271">
  <xsd:schema xmlns:xsd="http://www.w3.org/2001/XMLSchema" xmlns:xs="http://www.w3.org/2001/XMLSchema" xmlns:p="http://schemas.microsoft.com/office/2006/metadata/properties" xmlns:ns3="7aa2bb03-9373-4709-86ea-bb9cbcfc1e76" xmlns:ns4="de280e16-9c83-4711-b308-27f9f942ea22" targetNamespace="http://schemas.microsoft.com/office/2006/metadata/properties" ma:root="true" ma:fieldsID="a4a5cb4d160bda412426ffa546f4386a" ns3:_="" ns4:_="">
    <xsd:import namespace="7aa2bb03-9373-4709-86ea-bb9cbcfc1e76"/>
    <xsd:import namespace="de280e16-9c83-4711-b308-27f9f942ea22"/>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aa2bb03-9373-4709-86ea-bb9cbcfc1e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e280e16-9c83-4711-b308-27f9f942ea22" elementFormDefault="qualified">
    <xsd:import namespace="http://schemas.microsoft.com/office/2006/documentManagement/types"/>
    <xsd:import namespace="http://schemas.microsoft.com/office/infopath/2007/PartnerControls"/>
    <xsd:element name="SharedWithUsers" ma:index="10"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Freigegeben für - Details" ma:internalName="SharedWithDetails" ma:readOnly="true">
      <xsd:simpleType>
        <xsd:restriction base="dms:Note">
          <xsd:maxLength value="255"/>
        </xsd:restriction>
      </xsd:simpleType>
    </xsd:element>
    <xsd:element name="SharingHintHash" ma:index="12" nillable="true" ma:displayName="Freigabehinweis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036B78A-2D9A-4E07-98B8-A4C0B84A59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aa2bb03-9373-4709-86ea-bb9cbcfc1e76"/>
    <ds:schemaRef ds:uri="de280e16-9c83-4711-b308-27f9f942ea2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08D714-8F09-4716-B320-4900E817EA68}">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de280e16-9c83-4711-b308-27f9f942ea22"/>
    <ds:schemaRef ds:uri="http://purl.org/dc/elements/1.1/"/>
    <ds:schemaRef ds:uri="http://schemas.microsoft.com/office/2006/metadata/properties"/>
    <ds:schemaRef ds:uri="7aa2bb03-9373-4709-86ea-bb9cbcfc1e76"/>
    <ds:schemaRef ds:uri="http://www.w3.org/XML/1998/namespace"/>
    <ds:schemaRef ds:uri="http://purl.org/dc/dcmitype/"/>
  </ds:schemaRefs>
</ds:datastoreItem>
</file>

<file path=customXml/itemProps3.xml><?xml version="1.0" encoding="utf-8"?>
<ds:datastoreItem xmlns:ds="http://schemas.openxmlformats.org/officeDocument/2006/customXml" ds:itemID="{29015B3A-341B-4513-8CD9-E8C1D8B5A1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Tabelle1</vt:lpstr>
      <vt:lpstr>Tabelle2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dc:creator>
  <cp:lastModifiedBy>May</cp:lastModifiedBy>
  <cp:lastPrinted>2021-03-09T11:47:11Z</cp:lastPrinted>
  <dcterms:created xsi:type="dcterms:W3CDTF">2021-03-02T13:01:53Z</dcterms:created>
  <dcterms:modified xsi:type="dcterms:W3CDTF">2021-03-09T15:49:45Z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0x0101000FFB224CA0B1D241A665688EB7879D6C</vt:lpwstr>
  </property>
</Properties>
</file>